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480" windowHeight="11640" activeTab="0"/>
  </bookViews>
  <sheets>
    <sheet name="Ianuarie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<sst xmlns="http://schemas.openxmlformats.org/spreadsheetml/2006/main" count="59" uniqueCount="38">
  <si>
    <t>CAS VRANCEA</t>
  </si>
  <si>
    <t>REALIZARI  PARACLINICE  2016</t>
  </si>
  <si>
    <t>Nr. crt.</t>
  </si>
  <si>
    <t>Furnizori - ANALIZE LABORATOR</t>
  </si>
  <si>
    <t>Contractat</t>
  </si>
  <si>
    <t>Decontat</t>
  </si>
  <si>
    <t>Diferente</t>
  </si>
  <si>
    <t>SC MATERNA SRL</t>
  </si>
  <si>
    <t>LAB.CLN.GASPAR</t>
  </si>
  <si>
    <t>SC DIAMED CENTER</t>
  </si>
  <si>
    <t>SC CLINICA SANTE</t>
  </si>
  <si>
    <t>CM SIMONA</t>
  </si>
  <si>
    <t xml:space="preserve">SC MEDICAL GISANA </t>
  </si>
  <si>
    <t>SC GRAL MEDICAL SRL</t>
  </si>
  <si>
    <t xml:space="preserve">SC MEDCENTER SRL </t>
  </si>
  <si>
    <t>SC CMI MARINESCU DANA SRL</t>
  </si>
  <si>
    <t>SPITALUL MILITAR</t>
  </si>
  <si>
    <t>TOTAL</t>
  </si>
  <si>
    <t>Furnizori - ANALIZE ANATOMIE PATOLOGICA</t>
  </si>
  <si>
    <t>SPITALUL FOCSANI</t>
  </si>
  <si>
    <t>SC DOMINA SANA SRL</t>
  </si>
  <si>
    <t>Furnizori - RADIOLOGIE si IMAGISTICA</t>
  </si>
  <si>
    <t>SC AFFIDEA ROMANIA SRL</t>
  </si>
  <si>
    <t>SC INTERCLINIC SRL</t>
  </si>
  <si>
    <t>SC MEDICONST SRL</t>
  </si>
  <si>
    <t>SC MATE-FIN MEDICAL SRL</t>
  </si>
  <si>
    <t>SC HIPERDIA SA</t>
  </si>
  <si>
    <t>SC SANADOR SRL</t>
  </si>
  <si>
    <t>SC SONOLIFE SRL</t>
  </si>
  <si>
    <t>CMI Dr. VOICU FLORICA</t>
  </si>
  <si>
    <t>SC MEDECO SRL</t>
  </si>
  <si>
    <t>SPITALUL VIDRA</t>
  </si>
  <si>
    <t>SPITALUL DUMBRAVENI</t>
  </si>
  <si>
    <t>Furnizori - EXPLORARI FUNCTIONALE</t>
  </si>
  <si>
    <t xml:space="preserve">TOTAL GENERAL </t>
  </si>
  <si>
    <t>Intocmit</t>
  </si>
  <si>
    <t>Ec. Maria Murea</t>
  </si>
  <si>
    <t>Ianuarie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</si>
</sst>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</numFmts>
  <fonts count="20"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/>
      <right style="medium"/>
      <top/>
      <bottom style="medium"/>
    </border>
    <border>
      <left style="thin"/>
      <right style="medium"/>
      <top/>
      <bottom style="medium"/>
    </border>
    <border>
      <left style="thin"/>
      <right style="thin"/>
      <top/>
      <bottom style="thin"/>
    </border>
    <border>
      <left style="thin"/>
      <right style="medium"/>
      <top style="medium"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/>
      <top/>
      <bottom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 style="thin"/>
      <right style="medium"/>
      <top/>
      <bottom style="thin"/>
    </border>
    <border>
      <left style="thin"/>
      <right/>
      <top/>
      <bottom style="thin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 style="medium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9" fillId="3" borderId="0" applyNumberFormat="0" applyBorder="0" applyAlignment="0" applyProtection="0"/>
    <xf numFmtId="0" fontId="13" fillId="20" borderId="1" applyNumberFormat="0" applyAlignment="0" applyProtection="0"/>
    <xf numFmtId="0" fontId="1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1" fillId="7" borderId="1" applyNumberFormat="0" applyAlignment="0" applyProtection="0"/>
    <xf numFmtId="0" fontId="14" fillId="0" borderId="6" applyNumberFormat="0" applyFill="0" applyAlignment="0" applyProtection="0"/>
    <xf numFmtId="0" fontId="10" fillId="22" borderId="0" applyNumberFormat="0" applyBorder="0" applyAlignment="0" applyProtection="0"/>
    <xf numFmtId="0" fontId="0" fillId="23" borderId="7" applyNumberFormat="0" applyFont="0" applyAlignment="0" applyProtection="0"/>
    <xf numFmtId="0" fontId="12" fillId="20" borderId="8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/>
    </xf>
    <xf numFmtId="0" fontId="0" fillId="24" borderId="13" xfId="0" applyFill="1" applyBorder="1" applyAlignment="1">
      <alignment/>
    </xf>
    <xf numFmtId="4" fontId="2" fillId="24" borderId="13" xfId="0" applyNumberFormat="1" applyFont="1" applyFill="1" applyBorder="1" applyAlignment="1">
      <alignment/>
    </xf>
    <xf numFmtId="4" fontId="2" fillId="24" borderId="14" xfId="0" applyNumberFormat="1" applyFont="1" applyFill="1" applyBorder="1" applyAlignment="1">
      <alignment/>
    </xf>
    <xf numFmtId="0" fontId="2" fillId="0" borderId="15" xfId="0" applyFont="1" applyBorder="1" applyAlignment="1">
      <alignment horizontal="center"/>
    </xf>
    <xf numFmtId="0" fontId="0" fillId="24" borderId="15" xfId="0" applyFill="1" applyBorder="1" applyAlignment="1">
      <alignment/>
    </xf>
    <xf numFmtId="4" fontId="2" fillId="24" borderId="16" xfId="0" applyNumberFormat="1" applyFont="1" applyFill="1" applyBorder="1" applyAlignment="1">
      <alignment/>
    </xf>
    <xf numFmtId="0" fontId="2" fillId="24" borderId="15" xfId="0" applyFont="1" applyFill="1" applyBorder="1" applyAlignment="1">
      <alignment/>
    </xf>
    <xf numFmtId="0" fontId="0" fillId="24" borderId="15" xfId="0" applyFont="1" applyFill="1" applyBorder="1" applyAlignment="1">
      <alignment/>
    </xf>
    <xf numFmtId="0" fontId="2" fillId="0" borderId="0" xfId="0" applyFont="1" applyBorder="1" applyAlignment="1">
      <alignment horizontal="center"/>
    </xf>
    <xf numFmtId="0" fontId="2" fillId="24" borderId="17" xfId="0" applyFont="1" applyFill="1" applyBorder="1" applyAlignment="1">
      <alignment/>
    </xf>
    <xf numFmtId="0" fontId="0" fillId="0" borderId="10" xfId="0" applyBorder="1" applyAlignment="1">
      <alignment/>
    </xf>
    <xf numFmtId="0" fontId="1" fillId="24" borderId="18" xfId="0" applyFont="1" applyFill="1" applyBorder="1" applyAlignment="1">
      <alignment horizontal="center"/>
    </xf>
    <xf numFmtId="4" fontId="1" fillId="24" borderId="1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1" fillId="24" borderId="0" xfId="0" applyFont="1" applyFill="1" applyBorder="1" applyAlignment="1">
      <alignment horizontal="center"/>
    </xf>
    <xf numFmtId="4" fontId="1" fillId="24" borderId="0" xfId="0" applyNumberFormat="1" applyFont="1" applyFill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19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8" xfId="0" applyBorder="1" applyAlignment="1">
      <alignment horizontal="center"/>
    </xf>
    <xf numFmtId="0" fontId="1" fillId="24" borderId="20" xfId="0" applyFont="1" applyFill="1" applyBorder="1" applyAlignment="1">
      <alignment horizontal="center"/>
    </xf>
    <xf numFmtId="4" fontId="1" fillId="24" borderId="21" xfId="0" applyNumberFormat="1" applyFont="1" applyFill="1" applyBorder="1" applyAlignment="1">
      <alignment/>
    </xf>
    <xf numFmtId="0" fontId="0" fillId="0" borderId="0" xfId="0" applyBorder="1" applyAlignment="1">
      <alignment horizontal="center" wrapText="1"/>
    </xf>
    <xf numFmtId="0" fontId="1" fillId="24" borderId="0" xfId="0" applyFont="1" applyFill="1" applyBorder="1" applyAlignment="1">
      <alignment horizontal="center" wrapText="1"/>
    </xf>
    <xf numFmtId="4" fontId="1" fillId="24" borderId="0" xfId="0" applyNumberFormat="1" applyFont="1" applyFill="1" applyBorder="1" applyAlignment="1">
      <alignment wrapText="1"/>
    </xf>
    <xf numFmtId="4" fontId="2" fillId="24" borderId="22" xfId="0" applyNumberFormat="1" applyFont="1" applyFill="1" applyBorder="1" applyAlignment="1">
      <alignment/>
    </xf>
    <xf numFmtId="0" fontId="2" fillId="0" borderId="23" xfId="0" applyFont="1" applyBorder="1" applyAlignment="1">
      <alignment horizontal="center"/>
    </xf>
    <xf numFmtId="0" fontId="0" fillId="0" borderId="13" xfId="0" applyBorder="1" applyAlignment="1">
      <alignment/>
    </xf>
    <xf numFmtId="0" fontId="2" fillId="0" borderId="10" xfId="0" applyFont="1" applyBorder="1" applyAlignment="1">
      <alignment/>
    </xf>
    <xf numFmtId="0" fontId="1" fillId="24" borderId="24" xfId="0" applyFont="1" applyFill="1" applyBorder="1" applyAlignment="1">
      <alignment horizontal="center"/>
    </xf>
    <xf numFmtId="4" fontId="1" fillId="24" borderId="25" xfId="0" applyNumberFormat="1" applyFont="1" applyFill="1" applyBorder="1" applyAlignment="1">
      <alignment/>
    </xf>
    <xf numFmtId="0" fontId="0" fillId="24" borderId="0" xfId="0" applyFill="1" applyAlignment="1">
      <alignment/>
    </xf>
    <xf numFmtId="4" fontId="2" fillId="24" borderId="0" xfId="0" applyNumberFormat="1" applyFont="1" applyFill="1" applyAlignment="1">
      <alignment/>
    </xf>
    <xf numFmtId="0" fontId="1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horizontal="center"/>
    </xf>
    <xf numFmtId="0" fontId="0" fillId="0" borderId="24" xfId="0" applyBorder="1" applyAlignment="1">
      <alignment horizontal="center"/>
    </xf>
    <xf numFmtId="0" fontId="1" fillId="24" borderId="24" xfId="0" applyFont="1" applyFill="1" applyBorder="1" applyAlignment="1">
      <alignment horizontal="center"/>
    </xf>
    <xf numFmtId="4" fontId="1" fillId="0" borderId="18" xfId="0" applyNumberFormat="1" applyFont="1" applyBorder="1" applyAlignment="1">
      <alignment/>
    </xf>
    <xf numFmtId="0" fontId="3" fillId="0" borderId="0" xfId="0" applyFont="1" applyAlignment="1">
      <alignment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vertical="center" wrapText="1"/>
    </xf>
    <xf numFmtId="0" fontId="1" fillId="24" borderId="28" xfId="0" applyFont="1" applyFill="1" applyBorder="1" applyAlignment="1">
      <alignment horizontal="center" vertical="center" wrapText="1"/>
    </xf>
    <xf numFmtId="0" fontId="0" fillId="24" borderId="30" xfId="0" applyFill="1" applyBorder="1" applyAlignment="1">
      <alignment horizontal="center" vertical="center" wrapText="1"/>
    </xf>
    <xf numFmtId="0" fontId="1" fillId="24" borderId="31" xfId="0" applyFont="1" applyFill="1" applyBorder="1" applyAlignment="1">
      <alignment horizontal="center"/>
    </xf>
    <xf numFmtId="0" fontId="1" fillId="24" borderId="21" xfId="0" applyFont="1" applyFill="1" applyBorder="1" applyAlignment="1">
      <alignment horizontal="center"/>
    </xf>
    <xf numFmtId="0" fontId="1" fillId="24" borderId="26" xfId="0" applyFont="1" applyFill="1" applyBorder="1" applyAlignment="1">
      <alignment horizontal="center"/>
    </xf>
    <xf numFmtId="0" fontId="0" fillId="24" borderId="29" xfId="0" applyFill="1" applyBorder="1" applyAlignment="1">
      <alignment vertical="center" wrapText="1"/>
    </xf>
    <xf numFmtId="0" fontId="0" fillId="24" borderId="30" xfId="0" applyFill="1" applyBorder="1" applyAlignment="1">
      <alignment vertical="center" wrapText="1"/>
    </xf>
    <xf numFmtId="0" fontId="0" fillId="24" borderId="29" xfId="0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ohn%20Doe\Desktop\2016\Paraclinice\Realizari%20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al lunara"/>
      <sheetName val="Realizari 2016"/>
      <sheetName val="Derulare contr"/>
      <sheetName val="Sp.Focsani"/>
      <sheetName val="Medici para"/>
      <sheetName val="Realizari conf anexa 3"/>
      <sheetName val="Preventie"/>
    </sheetNames>
    <sheetDataSet>
      <sheetData sheetId="1">
        <row r="6">
          <cell r="C6">
            <v>38585.28</v>
          </cell>
          <cell r="D6">
            <v>38585.28</v>
          </cell>
        </row>
        <row r="7">
          <cell r="C7">
            <v>18066.67</v>
          </cell>
          <cell r="D7">
            <v>18066.67</v>
          </cell>
        </row>
        <row r="8">
          <cell r="C8">
            <v>23908.67</v>
          </cell>
          <cell r="D8">
            <v>23908.67</v>
          </cell>
        </row>
        <row r="9">
          <cell r="C9">
            <v>17599.67</v>
          </cell>
          <cell r="D9">
            <v>17510.96</v>
          </cell>
        </row>
        <row r="10">
          <cell r="C10">
            <v>29967.559999999998</v>
          </cell>
          <cell r="D10">
            <v>29967.56</v>
          </cell>
        </row>
        <row r="11">
          <cell r="C11">
            <v>14502.76</v>
          </cell>
          <cell r="D11">
            <v>14502.76</v>
          </cell>
        </row>
        <row r="12">
          <cell r="C12">
            <v>22900.11</v>
          </cell>
          <cell r="D12">
            <v>22900.11</v>
          </cell>
        </row>
        <row r="13">
          <cell r="C13">
            <v>25428.739999999998</v>
          </cell>
          <cell r="D13">
            <v>25428.74</v>
          </cell>
        </row>
        <row r="14">
          <cell r="C14">
            <v>22233.68</v>
          </cell>
          <cell r="D14">
            <v>22057.54</v>
          </cell>
        </row>
        <row r="15">
          <cell r="C15">
            <v>23368.63</v>
          </cell>
          <cell r="D15">
            <v>12836.48</v>
          </cell>
        </row>
        <row r="20">
          <cell r="C20">
            <v>862</v>
          </cell>
          <cell r="D20">
            <v>320</v>
          </cell>
        </row>
        <row r="21">
          <cell r="C21">
            <v>1400</v>
          </cell>
          <cell r="D21">
            <v>0</v>
          </cell>
        </row>
        <row r="26">
          <cell r="C26">
            <v>58243.11</v>
          </cell>
          <cell r="D26">
            <v>58075</v>
          </cell>
        </row>
        <row r="27">
          <cell r="C27">
            <v>14745</v>
          </cell>
          <cell r="D27">
            <v>14745</v>
          </cell>
        </row>
        <row r="28">
          <cell r="C28">
            <v>68220</v>
          </cell>
          <cell r="D28">
            <v>68220</v>
          </cell>
        </row>
        <row r="29">
          <cell r="C29">
            <v>450</v>
          </cell>
          <cell r="D29">
            <v>450</v>
          </cell>
        </row>
        <row r="30">
          <cell r="C30">
            <v>900</v>
          </cell>
          <cell r="D30">
            <v>900</v>
          </cell>
        </row>
        <row r="31">
          <cell r="C31">
            <v>728.01</v>
          </cell>
          <cell r="D31">
            <v>0</v>
          </cell>
        </row>
        <row r="32">
          <cell r="C32">
            <v>1915</v>
          </cell>
          <cell r="D32">
            <v>1915</v>
          </cell>
        </row>
        <row r="33">
          <cell r="C33">
            <v>6400</v>
          </cell>
          <cell r="D33">
            <v>6400</v>
          </cell>
        </row>
        <row r="34">
          <cell r="C34">
            <v>2820</v>
          </cell>
          <cell r="D34">
            <v>2820</v>
          </cell>
        </row>
        <row r="35">
          <cell r="C35">
            <v>7537</v>
          </cell>
          <cell r="D35">
            <v>7537</v>
          </cell>
        </row>
        <row r="36">
          <cell r="C36">
            <v>4189.58</v>
          </cell>
          <cell r="D36">
            <v>0</v>
          </cell>
        </row>
        <row r="37">
          <cell r="C37">
            <v>4105.79</v>
          </cell>
          <cell r="D37">
            <v>504</v>
          </cell>
        </row>
        <row r="42">
          <cell r="C42">
            <v>377</v>
          </cell>
          <cell r="D42">
            <v>355</v>
          </cell>
        </row>
        <row r="43">
          <cell r="C43">
            <v>377</v>
          </cell>
          <cell r="D43">
            <v>120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53"/>
  <sheetViews>
    <sheetView tabSelected="1" zoomScalePageLayoutView="0" workbookViewId="0" topLeftCell="A1">
      <selection activeCell="J15" sqref="J15"/>
    </sheetView>
  </sheetViews>
  <sheetFormatPr defaultColWidth="9.140625" defaultRowHeight="15"/>
  <cols>
    <col min="1" max="1" width="6.8515625" style="0" customWidth="1"/>
    <col min="2" max="2" width="27.140625" style="0" customWidth="1"/>
    <col min="3" max="5" width="13.7109375" style="0" customWidth="1"/>
  </cols>
  <sheetData>
    <row r="1" ht="14.25">
      <c r="A1" t="s">
        <v>0</v>
      </c>
    </row>
    <row r="4" spans="2:5" ht="14.25">
      <c r="B4" s="57" t="s">
        <v>1</v>
      </c>
      <c r="C4" s="57"/>
      <c r="D4" s="57"/>
      <c r="E4" s="57"/>
    </row>
    <row r="5" spans="2:5" ht="14.25">
      <c r="B5" s="1"/>
      <c r="C5" s="1"/>
      <c r="D5" s="1"/>
      <c r="E5" s="1"/>
    </row>
    <row r="6" ht="15" thickBot="1"/>
    <row r="7" spans="1:5" ht="13.5" customHeight="1" thickBot="1">
      <c r="A7" s="47" t="s">
        <v>2</v>
      </c>
      <c r="B7" s="49" t="s">
        <v>3</v>
      </c>
      <c r="C7" s="51" t="s">
        <v>37</v>
      </c>
      <c r="D7" s="52"/>
      <c r="E7" s="53"/>
    </row>
    <row r="8" spans="1:5" ht="15" thickBot="1">
      <c r="A8" s="48"/>
      <c r="B8" s="54"/>
      <c r="C8" s="2" t="s">
        <v>4</v>
      </c>
      <c r="D8" s="3" t="s">
        <v>5</v>
      </c>
      <c r="E8" s="4" t="s">
        <v>6</v>
      </c>
    </row>
    <row r="9" spans="1:5" ht="14.25">
      <c r="A9" s="5">
        <v>1</v>
      </c>
      <c r="B9" s="6" t="s">
        <v>7</v>
      </c>
      <c r="C9" s="7">
        <f>'[1]Realizari 2016'!C6</f>
        <v>38585.28</v>
      </c>
      <c r="D9" s="7">
        <f>'[1]Realizari 2016'!D6</f>
        <v>38585.28</v>
      </c>
      <c r="E9" s="8">
        <f>C9-D9</f>
        <v>0</v>
      </c>
    </row>
    <row r="10" spans="1:5" ht="14.25">
      <c r="A10" s="9">
        <v>2</v>
      </c>
      <c r="B10" s="10" t="s">
        <v>8</v>
      </c>
      <c r="C10" s="7">
        <f>'[1]Realizari 2016'!C7</f>
        <v>18066.67</v>
      </c>
      <c r="D10" s="7">
        <f>'[1]Realizari 2016'!D7</f>
        <v>18066.67</v>
      </c>
      <c r="E10" s="11">
        <f aca="true" t="shared" si="0" ref="E10:E18">C10-D10</f>
        <v>0</v>
      </c>
    </row>
    <row r="11" spans="1:5" ht="14.25">
      <c r="A11" s="5">
        <v>3</v>
      </c>
      <c r="B11" s="10" t="s">
        <v>9</v>
      </c>
      <c r="C11" s="7">
        <f>'[1]Realizari 2016'!C8</f>
        <v>23908.67</v>
      </c>
      <c r="D11" s="7">
        <f>'[1]Realizari 2016'!D8</f>
        <v>23908.67</v>
      </c>
      <c r="E11" s="11">
        <f t="shared" si="0"/>
        <v>0</v>
      </c>
    </row>
    <row r="12" spans="1:5" ht="14.25">
      <c r="A12" s="9">
        <v>4</v>
      </c>
      <c r="B12" s="10" t="s">
        <v>10</v>
      </c>
      <c r="C12" s="7">
        <f>'[1]Realizari 2016'!C9</f>
        <v>17599.67</v>
      </c>
      <c r="D12" s="7">
        <f>'[1]Realizari 2016'!D9</f>
        <v>17510.96</v>
      </c>
      <c r="E12" s="11">
        <f t="shared" si="0"/>
        <v>88.70999999999913</v>
      </c>
    </row>
    <row r="13" spans="1:5" ht="14.25">
      <c r="A13" s="5">
        <v>5</v>
      </c>
      <c r="B13" s="10" t="s">
        <v>11</v>
      </c>
      <c r="C13" s="7">
        <f>'[1]Realizari 2016'!C10</f>
        <v>29967.559999999998</v>
      </c>
      <c r="D13" s="7">
        <f>'[1]Realizari 2016'!D10</f>
        <v>29967.56</v>
      </c>
      <c r="E13" s="11">
        <f t="shared" si="0"/>
        <v>0</v>
      </c>
    </row>
    <row r="14" spans="1:5" ht="14.25">
      <c r="A14" s="9">
        <v>6</v>
      </c>
      <c r="B14" s="10" t="s">
        <v>12</v>
      </c>
      <c r="C14" s="7">
        <f>'[1]Realizari 2016'!C11</f>
        <v>14502.76</v>
      </c>
      <c r="D14" s="7">
        <f>'[1]Realizari 2016'!D11</f>
        <v>14502.76</v>
      </c>
      <c r="E14" s="11">
        <f t="shared" si="0"/>
        <v>0</v>
      </c>
    </row>
    <row r="15" spans="1:5" ht="14.25">
      <c r="A15" s="5">
        <v>7</v>
      </c>
      <c r="B15" s="12" t="s">
        <v>13</v>
      </c>
      <c r="C15" s="7">
        <f>'[1]Realizari 2016'!C12</f>
        <v>22900.11</v>
      </c>
      <c r="D15" s="7">
        <f>'[1]Realizari 2016'!D12</f>
        <v>22900.11</v>
      </c>
      <c r="E15" s="11">
        <f t="shared" si="0"/>
        <v>0</v>
      </c>
    </row>
    <row r="16" spans="1:5" ht="14.25">
      <c r="A16" s="5">
        <v>8</v>
      </c>
      <c r="B16" s="12" t="s">
        <v>14</v>
      </c>
      <c r="C16" s="7">
        <f>'[1]Realizari 2016'!C13</f>
        <v>25428.739999999998</v>
      </c>
      <c r="D16" s="7">
        <f>'[1]Realizari 2016'!D13</f>
        <v>25428.74</v>
      </c>
      <c r="E16" s="11">
        <f t="shared" si="0"/>
        <v>0</v>
      </c>
    </row>
    <row r="17" spans="1:5" ht="14.25">
      <c r="A17" s="9">
        <v>9</v>
      </c>
      <c r="B17" s="13" t="s">
        <v>15</v>
      </c>
      <c r="C17" s="7">
        <f>'[1]Realizari 2016'!C14</f>
        <v>22233.68</v>
      </c>
      <c r="D17" s="7">
        <f>'[1]Realizari 2016'!D14</f>
        <v>22057.54</v>
      </c>
      <c r="E17" s="11">
        <f t="shared" si="0"/>
        <v>176.13999999999942</v>
      </c>
    </row>
    <row r="18" spans="1:5" ht="15" thickBot="1">
      <c r="A18" s="14">
        <v>10</v>
      </c>
      <c r="B18" s="15" t="s">
        <v>16</v>
      </c>
      <c r="C18" s="7">
        <f>'[1]Realizari 2016'!C15</f>
        <v>23368.63</v>
      </c>
      <c r="D18" s="7">
        <f>'[1]Realizari 2016'!D15</f>
        <v>12836.48</v>
      </c>
      <c r="E18" s="11">
        <f t="shared" si="0"/>
        <v>10532.150000000001</v>
      </c>
    </row>
    <row r="19" spans="1:5" ht="15" thickBot="1">
      <c r="A19" s="16">
        <v>10</v>
      </c>
      <c r="B19" s="17" t="s">
        <v>17</v>
      </c>
      <c r="C19" s="18">
        <f>SUM(C9:C18)</f>
        <v>236561.76999999996</v>
      </c>
      <c r="D19" s="18">
        <f>SUM(D9:D18)</f>
        <v>225764.77000000002</v>
      </c>
      <c r="E19" s="18">
        <f>SUM(E9:E18)</f>
        <v>10797</v>
      </c>
    </row>
    <row r="20" spans="1:5" ht="15" thickBot="1">
      <c r="A20" s="19"/>
      <c r="B20" s="20"/>
      <c r="C20" s="21"/>
      <c r="D20" s="21"/>
      <c r="E20" s="21"/>
    </row>
    <row r="21" spans="1:5" ht="15" thickBot="1">
      <c r="A21" s="47" t="s">
        <v>2</v>
      </c>
      <c r="B21" s="49" t="s">
        <v>18</v>
      </c>
      <c r="C21" s="51" t="s">
        <v>37</v>
      </c>
      <c r="D21" s="52"/>
      <c r="E21" s="53"/>
    </row>
    <row r="22" spans="1:5" ht="15" thickBot="1">
      <c r="A22" s="48"/>
      <c r="B22" s="55"/>
      <c r="C22" s="22" t="s">
        <v>4</v>
      </c>
      <c r="D22" s="23" t="s">
        <v>5</v>
      </c>
      <c r="E22" s="24" t="s">
        <v>6</v>
      </c>
    </row>
    <row r="23" spans="1:5" ht="14.25">
      <c r="A23" s="9">
        <v>1</v>
      </c>
      <c r="B23" s="12" t="s">
        <v>19</v>
      </c>
      <c r="C23" s="7">
        <f>'[1]Realizari 2016'!C20</f>
        <v>862</v>
      </c>
      <c r="D23" s="7">
        <f>'[1]Realizari 2016'!D20</f>
        <v>320</v>
      </c>
      <c r="E23" s="11">
        <f>C23-D23</f>
        <v>542</v>
      </c>
    </row>
    <row r="24" spans="1:5" ht="15" thickBot="1">
      <c r="A24" s="25">
        <v>2</v>
      </c>
      <c r="B24" s="26" t="s">
        <v>20</v>
      </c>
      <c r="C24" s="7">
        <f>'[1]Realizari 2016'!C21</f>
        <v>1400</v>
      </c>
      <c r="D24" s="7">
        <f>'[1]Realizari 2016'!D21</f>
        <v>0</v>
      </c>
      <c r="E24" s="11">
        <f>C24-D24</f>
        <v>1400</v>
      </c>
    </row>
    <row r="25" spans="1:5" ht="15" thickBot="1">
      <c r="A25" s="27">
        <v>2</v>
      </c>
      <c r="B25" s="28" t="s">
        <v>17</v>
      </c>
      <c r="C25" s="18">
        <f>SUM(C23:C24)</f>
        <v>2262</v>
      </c>
      <c r="D25" s="29">
        <f>SUM(D23:D24)</f>
        <v>320</v>
      </c>
      <c r="E25" s="18">
        <f>SUM(E23:E24)</f>
        <v>1942</v>
      </c>
    </row>
    <row r="26" spans="1:5" ht="15" thickBot="1">
      <c r="A26" s="30"/>
      <c r="B26" s="31"/>
      <c r="C26" s="32"/>
      <c r="D26" s="32"/>
      <c r="E26" s="32"/>
    </row>
    <row r="27" spans="1:5" ht="13.5" customHeight="1" thickBot="1">
      <c r="A27" s="47" t="s">
        <v>2</v>
      </c>
      <c r="B27" s="49" t="s">
        <v>21</v>
      </c>
      <c r="C27" s="51" t="s">
        <v>37</v>
      </c>
      <c r="D27" s="52"/>
      <c r="E27" s="53"/>
    </row>
    <row r="28" spans="1:5" ht="15" thickBot="1">
      <c r="A28" s="48"/>
      <c r="B28" s="56"/>
      <c r="C28" s="22" t="s">
        <v>4</v>
      </c>
      <c r="D28" s="23" t="s">
        <v>5</v>
      </c>
      <c r="E28" s="24" t="s">
        <v>6</v>
      </c>
    </row>
    <row r="29" spans="1:5" ht="14.25">
      <c r="A29" s="5">
        <v>1</v>
      </c>
      <c r="B29" s="6" t="s">
        <v>22</v>
      </c>
      <c r="C29" s="7">
        <f>'[1]Realizari 2016'!C26</f>
        <v>58243.11</v>
      </c>
      <c r="D29" s="7">
        <f>'[1]Realizari 2016'!D26</f>
        <v>58075</v>
      </c>
      <c r="E29" s="33">
        <f aca="true" t="shared" si="1" ref="E29:E40">C29-D29</f>
        <v>168.11000000000058</v>
      </c>
    </row>
    <row r="30" spans="1:5" ht="14.25">
      <c r="A30" s="34">
        <v>2</v>
      </c>
      <c r="B30" s="6" t="s">
        <v>23</v>
      </c>
      <c r="C30" s="7">
        <f>'[1]Realizari 2016'!C27</f>
        <v>14745</v>
      </c>
      <c r="D30" s="7">
        <f>'[1]Realizari 2016'!D27</f>
        <v>14745</v>
      </c>
      <c r="E30" s="33">
        <f t="shared" si="1"/>
        <v>0</v>
      </c>
    </row>
    <row r="31" spans="1:5" ht="14.25">
      <c r="A31" s="5">
        <v>3</v>
      </c>
      <c r="B31" s="26" t="s">
        <v>24</v>
      </c>
      <c r="C31" s="7">
        <f>'[1]Realizari 2016'!C28</f>
        <v>68220</v>
      </c>
      <c r="D31" s="7">
        <f>'[1]Realizari 2016'!D28</f>
        <v>68220</v>
      </c>
      <c r="E31" s="33">
        <f t="shared" si="1"/>
        <v>0</v>
      </c>
    </row>
    <row r="32" spans="1:5" ht="14.25">
      <c r="A32" s="5">
        <v>4</v>
      </c>
      <c r="B32" s="26" t="s">
        <v>25</v>
      </c>
      <c r="C32" s="7">
        <f>'[1]Realizari 2016'!C29</f>
        <v>450</v>
      </c>
      <c r="D32" s="7">
        <f>'[1]Realizari 2016'!D29</f>
        <v>450</v>
      </c>
      <c r="E32" s="11">
        <f t="shared" si="1"/>
        <v>0</v>
      </c>
    </row>
    <row r="33" spans="1:5" ht="14.25">
      <c r="A33" s="34">
        <v>5</v>
      </c>
      <c r="B33" s="35" t="s">
        <v>26</v>
      </c>
      <c r="C33" s="7">
        <f>'[1]Realizari 2016'!C30</f>
        <v>900</v>
      </c>
      <c r="D33" s="7">
        <f>'[1]Realizari 2016'!D30</f>
        <v>900</v>
      </c>
      <c r="E33" s="33">
        <f t="shared" si="1"/>
        <v>0</v>
      </c>
    </row>
    <row r="34" spans="1:5" ht="14.25">
      <c r="A34" s="34">
        <v>6</v>
      </c>
      <c r="B34" s="35" t="s">
        <v>27</v>
      </c>
      <c r="C34" s="7">
        <f>'[1]Realizari 2016'!C31</f>
        <v>728.01</v>
      </c>
      <c r="D34" s="7">
        <f>'[1]Realizari 2016'!D31</f>
        <v>0</v>
      </c>
      <c r="E34" s="33">
        <f t="shared" si="1"/>
        <v>728.01</v>
      </c>
    </row>
    <row r="35" spans="1:5" ht="14.25">
      <c r="A35" s="34">
        <v>7</v>
      </c>
      <c r="B35" s="35" t="s">
        <v>28</v>
      </c>
      <c r="C35" s="7">
        <f>'[1]Realizari 2016'!C32</f>
        <v>1915</v>
      </c>
      <c r="D35" s="7">
        <f>'[1]Realizari 2016'!D32</f>
        <v>1915</v>
      </c>
      <c r="E35" s="33">
        <f t="shared" si="1"/>
        <v>0</v>
      </c>
    </row>
    <row r="36" spans="1:5" ht="14.25">
      <c r="A36" s="34">
        <v>8</v>
      </c>
      <c r="B36" s="6" t="s">
        <v>29</v>
      </c>
      <c r="C36" s="7">
        <f>'[1]Realizari 2016'!C33</f>
        <v>6400</v>
      </c>
      <c r="D36" s="7">
        <f>'[1]Realizari 2016'!D33</f>
        <v>6400</v>
      </c>
      <c r="E36" s="33">
        <f t="shared" si="1"/>
        <v>0</v>
      </c>
    </row>
    <row r="37" spans="1:5" ht="14.25">
      <c r="A37" s="34">
        <v>9</v>
      </c>
      <c r="B37" s="6" t="s">
        <v>30</v>
      </c>
      <c r="C37" s="7">
        <f>'[1]Realizari 2016'!C34</f>
        <v>2820</v>
      </c>
      <c r="D37" s="7">
        <f>'[1]Realizari 2016'!D34</f>
        <v>2820</v>
      </c>
      <c r="E37" s="33">
        <f t="shared" si="1"/>
        <v>0</v>
      </c>
    </row>
    <row r="38" spans="1:5" ht="14.25">
      <c r="A38" s="34">
        <v>10</v>
      </c>
      <c r="B38" s="6" t="s">
        <v>19</v>
      </c>
      <c r="C38" s="7">
        <f>'[1]Realizari 2016'!C35</f>
        <v>7537</v>
      </c>
      <c r="D38" s="7">
        <f>'[1]Realizari 2016'!D35</f>
        <v>7537</v>
      </c>
      <c r="E38" s="33">
        <f t="shared" si="1"/>
        <v>0</v>
      </c>
    </row>
    <row r="39" spans="1:5" ht="14.25">
      <c r="A39" s="34">
        <v>11</v>
      </c>
      <c r="B39" s="6" t="s">
        <v>31</v>
      </c>
      <c r="C39" s="7">
        <f>'[1]Realizari 2016'!C36</f>
        <v>4189.58</v>
      </c>
      <c r="D39" s="7">
        <f>'[1]Realizari 2016'!D36</f>
        <v>0</v>
      </c>
      <c r="E39" s="33">
        <f t="shared" si="1"/>
        <v>4189.58</v>
      </c>
    </row>
    <row r="40" spans="1:5" ht="15" thickBot="1">
      <c r="A40" s="34">
        <v>12</v>
      </c>
      <c r="B40" s="6" t="s">
        <v>32</v>
      </c>
      <c r="C40" s="7">
        <f>'[1]Realizari 2016'!C37</f>
        <v>4105.79</v>
      </c>
      <c r="D40" s="7">
        <f>'[1]Realizari 2016'!D37</f>
        <v>504</v>
      </c>
      <c r="E40" s="33">
        <f t="shared" si="1"/>
        <v>3601.79</v>
      </c>
    </row>
    <row r="41" spans="1:5" ht="15" thickBot="1">
      <c r="A41" s="36">
        <v>12</v>
      </c>
      <c r="B41" s="37" t="s">
        <v>17</v>
      </c>
      <c r="C41" s="18">
        <f>SUM(C29:C40)</f>
        <v>170253.49</v>
      </c>
      <c r="D41" s="38">
        <f>SUM(D29:D40)</f>
        <v>161566</v>
      </c>
      <c r="E41" s="18">
        <f>SUM(E29:E40)</f>
        <v>8687.490000000002</v>
      </c>
    </row>
    <row r="42" spans="2:5" ht="15" thickBot="1">
      <c r="B42" s="39"/>
      <c r="C42" s="40"/>
      <c r="D42" s="40"/>
      <c r="E42" s="40"/>
    </row>
    <row r="43" spans="1:5" ht="15" thickBot="1">
      <c r="A43" s="47" t="s">
        <v>2</v>
      </c>
      <c r="B43" s="49" t="s">
        <v>33</v>
      </c>
      <c r="C43" s="51" t="s">
        <v>37</v>
      </c>
      <c r="D43" s="52"/>
      <c r="E43" s="53"/>
    </row>
    <row r="44" spans="1:5" ht="15" thickBot="1">
      <c r="A44" s="48"/>
      <c r="B44" s="50"/>
      <c r="C44" s="22" t="s">
        <v>4</v>
      </c>
      <c r="D44" s="41" t="s">
        <v>5</v>
      </c>
      <c r="E44" s="24" t="s">
        <v>6</v>
      </c>
    </row>
    <row r="45" spans="1:5" ht="14.25">
      <c r="A45" s="42">
        <v>1</v>
      </c>
      <c r="B45" s="6" t="s">
        <v>29</v>
      </c>
      <c r="C45" s="7">
        <f>'[1]Realizari 2016'!C42</f>
        <v>377</v>
      </c>
      <c r="D45" s="7">
        <f>'[1]Realizari 2016'!D42</f>
        <v>355</v>
      </c>
      <c r="E45" s="33">
        <f>C45-D45</f>
        <v>22</v>
      </c>
    </row>
    <row r="46" spans="1:5" ht="15" thickBot="1">
      <c r="A46" s="42">
        <v>2</v>
      </c>
      <c r="B46" s="6" t="s">
        <v>19</v>
      </c>
      <c r="C46" s="7">
        <f>'[1]Realizari 2016'!C43</f>
        <v>377</v>
      </c>
      <c r="D46" s="7">
        <f>'[1]Realizari 2016'!D43</f>
        <v>120</v>
      </c>
      <c r="E46" s="33">
        <f>C46-D46</f>
        <v>257</v>
      </c>
    </row>
    <row r="47" spans="1:5" ht="15" thickBot="1">
      <c r="A47" s="27">
        <v>2</v>
      </c>
      <c r="B47" s="28" t="s">
        <v>17</v>
      </c>
      <c r="C47" s="18">
        <f>SUM(C45:C46)</f>
        <v>754</v>
      </c>
      <c r="D47" s="18">
        <f>SUM(D45:D46)</f>
        <v>475</v>
      </c>
      <c r="E47" s="18">
        <f>SUM(E45:E46)</f>
        <v>279</v>
      </c>
    </row>
    <row r="48" spans="2:5" ht="15" thickBot="1">
      <c r="B48" s="39"/>
      <c r="C48" s="40"/>
      <c r="D48" s="40"/>
      <c r="E48" s="40"/>
    </row>
    <row r="49" spans="1:5" ht="15" thickBot="1">
      <c r="A49" s="43">
        <v>23</v>
      </c>
      <c r="B49" s="44" t="s">
        <v>34</v>
      </c>
      <c r="C49" s="45">
        <f>C19+C25+C41+C47</f>
        <v>409831.25999999995</v>
      </c>
      <c r="D49" s="45">
        <f>D19+D25+D41+D47</f>
        <v>388125.77</v>
      </c>
      <c r="E49" s="45">
        <f>E19+E25+E41+E47</f>
        <v>21705.49</v>
      </c>
    </row>
    <row r="52" ht="14.25">
      <c r="D52" s="46" t="s">
        <v>35</v>
      </c>
    </row>
    <row r="53" ht="14.25">
      <c r="D53" s="46" t="s">
        <v>36</v>
      </c>
    </row>
  </sheetData>
  <sheetProtection/>
  <mergeCells count="13">
    <mergeCell ref="B27:B28"/>
    <mergeCell ref="C27:E27"/>
    <mergeCell ref="B4:E4"/>
    <mergeCell ref="A43:A44"/>
    <mergeCell ref="B43:B44"/>
    <mergeCell ref="C43:E43"/>
    <mergeCell ref="A7:A8"/>
    <mergeCell ref="B7:B8"/>
    <mergeCell ref="C7:E7"/>
    <mergeCell ref="A21:A22"/>
    <mergeCell ref="B21:B22"/>
    <mergeCell ref="C21:E21"/>
    <mergeCell ref="A27:A2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Doe</dc:creator>
  <cp:keywords/>
  <dc:description/>
  <cp:lastModifiedBy>flori.chiru</cp:lastModifiedBy>
  <dcterms:created xsi:type="dcterms:W3CDTF">2016-05-04T11:01:43Z</dcterms:created>
  <dcterms:modified xsi:type="dcterms:W3CDTF">2016-05-05T12:06:02Z</dcterms:modified>
  <cp:category/>
  <cp:version/>
  <cp:contentType/>
  <cp:contentStatus/>
</cp:coreProperties>
</file>